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515"/>
  <workbookPr autoCompressPictures="0"/>
  <bookViews>
    <workbookView xWindow="0" yWindow="0" windowWidth="25600" windowHeight="1456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8" i="1" l="1"/>
  <c r="E59" i="1"/>
  <c r="E60" i="1"/>
  <c r="E61" i="1"/>
  <c r="E62" i="1"/>
  <c r="E63" i="1"/>
  <c r="F58" i="1"/>
  <c r="F59" i="1"/>
  <c r="F60" i="1"/>
  <c r="F61" i="1"/>
  <c r="F62" i="1"/>
  <c r="F63" i="1"/>
  <c r="G58" i="1"/>
  <c r="G59" i="1"/>
  <c r="G60" i="1"/>
  <c r="G61" i="1"/>
  <c r="G62" i="1"/>
  <c r="G63" i="1"/>
  <c r="H58" i="1"/>
  <c r="H59" i="1"/>
  <c r="H60" i="1"/>
  <c r="H61" i="1"/>
  <c r="H62" i="1"/>
  <c r="H63" i="1"/>
  <c r="H57" i="1"/>
  <c r="G57" i="1"/>
  <c r="F57" i="1"/>
  <c r="E57" i="1"/>
  <c r="D58" i="1"/>
  <c r="D59" i="1"/>
  <c r="D60" i="1"/>
  <c r="D61" i="1"/>
  <c r="D62" i="1"/>
  <c r="D63" i="1"/>
  <c r="C58" i="1"/>
  <c r="C59" i="1"/>
  <c r="C60" i="1"/>
  <c r="C61" i="1"/>
  <c r="C62" i="1"/>
  <c r="C63" i="1"/>
  <c r="C57" i="1"/>
  <c r="D57" i="1"/>
  <c r="H64" i="1"/>
  <c r="G64" i="1"/>
  <c r="F64" i="1"/>
  <c r="E64" i="1"/>
  <c r="D64" i="1"/>
  <c r="C64" i="1"/>
  <c r="B64" i="1"/>
  <c r="H46" i="1"/>
  <c r="H47" i="1"/>
  <c r="H48" i="1"/>
  <c r="H49" i="1"/>
  <c r="H50" i="1"/>
  <c r="H51" i="1"/>
  <c r="G46" i="1"/>
  <c r="G47" i="1"/>
  <c r="G48" i="1"/>
  <c r="G49" i="1"/>
  <c r="G50" i="1"/>
  <c r="G51" i="1"/>
  <c r="F46" i="1"/>
  <c r="F47" i="1"/>
  <c r="F48" i="1"/>
  <c r="F49" i="1"/>
  <c r="F50" i="1"/>
  <c r="F51" i="1"/>
  <c r="E46" i="1"/>
  <c r="E47" i="1"/>
  <c r="E48" i="1"/>
  <c r="E49" i="1"/>
  <c r="E50" i="1"/>
  <c r="E51" i="1"/>
  <c r="D46" i="1"/>
  <c r="D47" i="1"/>
  <c r="D48" i="1"/>
  <c r="D49" i="1"/>
  <c r="D50" i="1"/>
  <c r="D51" i="1"/>
  <c r="C46" i="1"/>
  <c r="C47" i="1"/>
  <c r="C48" i="1"/>
  <c r="C49" i="1"/>
  <c r="C50" i="1"/>
  <c r="C51" i="1"/>
  <c r="H45" i="1"/>
  <c r="D45" i="1"/>
  <c r="E45" i="1"/>
  <c r="F45" i="1"/>
  <c r="G45" i="1"/>
  <c r="G52" i="1"/>
  <c r="C45" i="1"/>
  <c r="B52" i="1"/>
  <c r="H52" i="1"/>
  <c r="F52" i="1"/>
  <c r="E52" i="1"/>
  <c r="D52" i="1"/>
  <c r="C52" i="1"/>
  <c r="D23" i="1"/>
  <c r="H33" i="1"/>
  <c r="H34" i="1"/>
  <c r="H35" i="1"/>
  <c r="H36" i="1"/>
  <c r="H37" i="1"/>
  <c r="H38" i="1"/>
  <c r="H32" i="1"/>
  <c r="G33" i="1"/>
  <c r="G34" i="1"/>
  <c r="G35" i="1"/>
  <c r="G36" i="1"/>
  <c r="G37" i="1"/>
  <c r="G38" i="1"/>
  <c r="G32" i="1"/>
  <c r="F33" i="1"/>
  <c r="F34" i="1"/>
  <c r="F35" i="1"/>
  <c r="F36" i="1"/>
  <c r="F37" i="1"/>
  <c r="F38" i="1"/>
  <c r="F32" i="1"/>
  <c r="E33" i="1"/>
  <c r="E34" i="1"/>
  <c r="E35" i="1"/>
  <c r="E36" i="1"/>
  <c r="E37" i="1"/>
  <c r="E38" i="1"/>
  <c r="E32" i="1"/>
  <c r="D33" i="1"/>
  <c r="D34" i="1"/>
  <c r="D35" i="1"/>
  <c r="D36" i="1"/>
  <c r="D37" i="1"/>
  <c r="D38" i="1"/>
  <c r="D32" i="1"/>
  <c r="C33" i="1"/>
  <c r="C34" i="1"/>
  <c r="C35" i="1"/>
  <c r="C36" i="1"/>
  <c r="C37" i="1"/>
  <c r="C38" i="1"/>
  <c r="C32" i="1"/>
  <c r="B39" i="1"/>
  <c r="G39" i="1"/>
  <c r="E22" i="1"/>
  <c r="C23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H21" i="1"/>
  <c r="F22" i="1"/>
  <c r="G22" i="1"/>
  <c r="H22" i="1"/>
  <c r="E23" i="1"/>
  <c r="F23" i="1"/>
  <c r="G23" i="1"/>
  <c r="H23" i="1"/>
  <c r="G17" i="1"/>
  <c r="H17" i="1"/>
  <c r="H24" i="1"/>
  <c r="F17" i="1"/>
  <c r="D22" i="1"/>
  <c r="D21" i="1"/>
  <c r="D20" i="1"/>
  <c r="D19" i="1"/>
  <c r="D18" i="1"/>
  <c r="D17" i="1"/>
  <c r="E17" i="1"/>
  <c r="E24" i="1"/>
  <c r="C17" i="1"/>
  <c r="C18" i="1"/>
  <c r="C19" i="1"/>
  <c r="C20" i="1"/>
  <c r="C21" i="1"/>
  <c r="C22" i="1"/>
  <c r="B24" i="1"/>
  <c r="G24" i="1"/>
  <c r="E39" i="1"/>
  <c r="C39" i="1"/>
  <c r="D39" i="1"/>
  <c r="F39" i="1"/>
  <c r="H39" i="1"/>
  <c r="F24" i="1"/>
  <c r="D24" i="1"/>
  <c r="C24" i="1"/>
  <c r="C3" i="2"/>
  <c r="D3" i="2"/>
  <c r="E3" i="2"/>
</calcChain>
</file>

<file path=xl/sharedStrings.xml><?xml version="1.0" encoding="utf-8"?>
<sst xmlns="http://schemas.openxmlformats.org/spreadsheetml/2006/main" count="104" uniqueCount="43">
  <si>
    <t>cost</t>
  </si>
  <si>
    <t>NIMBY factor</t>
  </si>
  <si>
    <t>environmental impact</t>
  </si>
  <si>
    <t xml:space="preserve">Coal </t>
  </si>
  <si>
    <t>Natural Gas</t>
  </si>
  <si>
    <t xml:space="preserve">Oil </t>
  </si>
  <si>
    <t>Nuclear</t>
  </si>
  <si>
    <t>Hydro</t>
  </si>
  <si>
    <t xml:space="preserve">Solar </t>
  </si>
  <si>
    <t>Wind</t>
  </si>
  <si>
    <t>http://www.naturalgas.org/environment/naturalgas.asp</t>
  </si>
  <si>
    <t>http://en.wikipedia.org/wiki/Nuclear_power</t>
  </si>
  <si>
    <t>Sample city</t>
  </si>
  <si>
    <t xml:space="preserve">cost </t>
  </si>
  <si>
    <t>enviro</t>
  </si>
  <si>
    <t>NIMBY</t>
  </si>
  <si>
    <t>% energy</t>
  </si>
  <si>
    <t xml:space="preserve">Each city would have limits in each of these categories </t>
  </si>
  <si>
    <t xml:space="preserve">a twist would be to have each group do a different city, each will different caps (Dallas, TX would have a diiferent NIMBY cap than Portland, OR) </t>
  </si>
  <si>
    <t>energy type</t>
  </si>
  <si>
    <t xml:space="preserve">emmisions </t>
  </si>
  <si>
    <t>Nitrogen Oxide</t>
  </si>
  <si>
    <t>Sulpher Dioxide</t>
  </si>
  <si>
    <t>Carbon Dioxide</t>
  </si>
  <si>
    <t xml:space="preserve">coal </t>
  </si>
  <si>
    <t>CO2</t>
  </si>
  <si>
    <t>http://www.world-nuclear.org/education/comparativeco2.html</t>
  </si>
  <si>
    <t xml:space="preserve">scratch paper </t>
  </si>
  <si>
    <t xml:space="preserve">oil </t>
  </si>
  <si>
    <t>NG</t>
  </si>
  <si>
    <t>SuO2</t>
  </si>
  <si>
    <t>NO</t>
  </si>
  <si>
    <t>lb/btu</t>
  </si>
  <si>
    <t>lb/10^9btu</t>
  </si>
  <si>
    <t>http://en.wikipedia.org/wiki/Hydroelectricity</t>
  </si>
  <si>
    <t>units</t>
  </si>
  <si>
    <t>LB / Thousand BTU</t>
  </si>
  <si>
    <t>Lb / Million BTU</t>
  </si>
  <si>
    <t>$$/MWhr</t>
  </si>
  <si>
    <t>Paris, France</t>
  </si>
  <si>
    <t>Portland, Oregon</t>
  </si>
  <si>
    <t xml:space="preserve">The above grid shows maxumum (100%) output values for each energy type. Below in the Sample City each energy type is established as a percent of total, output values scale with the percent.  </t>
  </si>
  <si>
    <t>Yourtown,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</si>
</sst>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8"/>
      <name val="Verdana"/>
    </font>
    <font>
      <u/>
      <sz val="11"/>
      <color theme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5" xfId="0" applyFont="1" applyFill="1" applyBorder="1"/>
    <xf numFmtId="0" fontId="0" fillId="7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 wrapText="1"/>
    </xf>
    <xf numFmtId="3" fontId="4" fillId="0" borderId="0" xfId="0" applyNumberFormat="1" applyFont="1" applyFill="1" applyAlignment="1">
      <alignment horizontal="center" wrapText="1"/>
    </xf>
    <xf numFmtId="0" fontId="0" fillId="0" borderId="0" xfId="0" applyFill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3" fillId="5" borderId="2" xfId="0" applyFont="1" applyFill="1" applyBorder="1"/>
    <xf numFmtId="0" fontId="0" fillId="3" borderId="7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0" xfId="0" applyFont="1" applyFill="1"/>
    <xf numFmtId="0" fontId="0" fillId="5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ont="1"/>
    <xf numFmtId="0" fontId="2" fillId="0" borderId="0" xfId="1" applyFont="1" applyAlignment="1" applyProtection="1"/>
    <xf numFmtId="0" fontId="3" fillId="5" borderId="8" xfId="0" applyFont="1" applyFill="1" applyBorder="1"/>
    <xf numFmtId="0" fontId="3" fillId="5" borderId="9" xfId="0" applyFont="1" applyFill="1" applyBorder="1"/>
    <xf numFmtId="0" fontId="3" fillId="5" borderId="10" xfId="0" applyFont="1" applyFill="1" applyBorder="1"/>
    <xf numFmtId="0" fontId="0" fillId="7" borderId="7" xfId="0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0" borderId="0" xfId="0" applyFont="1" applyFill="1" applyBorder="1"/>
    <xf numFmtId="0" fontId="0" fillId="10" borderId="2" xfId="0" applyFill="1" applyBorder="1" applyAlignment="1">
      <alignment horizontal="center"/>
    </xf>
    <xf numFmtId="0" fontId="0" fillId="9" borderId="8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Sheet1!$A$15</c:f>
              <c:strCache>
                <c:ptCount val="1"/>
                <c:pt idx="0">
                  <c:v>Sample city</c:v>
                </c:pt>
              </c:strCache>
            </c:strRef>
          </c:tx>
          <c:invertIfNegative val="0"/>
          <c:cat>
            <c:strRef>
              <c:f>Sheet1!$C$16:$H$16</c:f>
              <c:strCache>
                <c:ptCount val="6"/>
                <c:pt idx="0">
                  <c:v>cost </c:v>
                </c:pt>
                <c:pt idx="1">
                  <c:v>enviro</c:v>
                </c:pt>
                <c:pt idx="2">
                  <c:v>NIMBY</c:v>
                </c:pt>
                <c:pt idx="3">
                  <c:v>Nitrogen Oxide</c:v>
                </c:pt>
                <c:pt idx="4">
                  <c:v>Sulpher Dioxide</c:v>
                </c:pt>
                <c:pt idx="5">
                  <c:v>Carbon Dioxide</c:v>
                </c:pt>
              </c:strCache>
            </c:strRef>
          </c:cat>
          <c:val>
            <c:numRef>
              <c:f>Sheet1!$C$24:$H$24</c:f>
              <c:numCache>
                <c:formatCode>General</c:formatCode>
                <c:ptCount val="6"/>
                <c:pt idx="0">
                  <c:v>100.175</c:v>
                </c:pt>
                <c:pt idx="1">
                  <c:v>6.250000000000001</c:v>
                </c:pt>
                <c:pt idx="2">
                  <c:v>7.300000000000001</c:v>
                </c:pt>
                <c:pt idx="3">
                  <c:v>218.1</c:v>
                </c:pt>
                <c:pt idx="4">
                  <c:v>945.7499999999999</c:v>
                </c:pt>
                <c:pt idx="5">
                  <c:v>104.5</c:v>
                </c:pt>
              </c:numCache>
            </c:numRef>
          </c:val>
        </c:ser>
        <c:ser>
          <c:idx val="1"/>
          <c:order val="1"/>
          <c:tx>
            <c:v>limits</c:v>
          </c:tx>
          <c:invertIfNegative val="0"/>
          <c:cat>
            <c:strRef>
              <c:f>Sheet1!$C$16:$H$16</c:f>
              <c:strCache>
                <c:ptCount val="6"/>
                <c:pt idx="0">
                  <c:v>cost </c:v>
                </c:pt>
                <c:pt idx="1">
                  <c:v>enviro</c:v>
                </c:pt>
                <c:pt idx="2">
                  <c:v>NIMBY</c:v>
                </c:pt>
                <c:pt idx="3">
                  <c:v>Nitrogen Oxide</c:v>
                </c:pt>
                <c:pt idx="4">
                  <c:v>Sulpher Dioxide</c:v>
                </c:pt>
                <c:pt idx="5">
                  <c:v>Carbon Dioxide</c:v>
                </c:pt>
              </c:strCache>
            </c:strRef>
          </c:cat>
          <c:val>
            <c:numRef>
              <c:f>Sheet1!$C$25:$H$25</c:f>
              <c:numCache>
                <c:formatCode>General</c:formatCode>
                <c:ptCount val="6"/>
                <c:pt idx="0">
                  <c:v>95.0</c:v>
                </c:pt>
                <c:pt idx="1">
                  <c:v>6.0</c:v>
                </c:pt>
                <c:pt idx="2">
                  <c:v>7.0</c:v>
                </c:pt>
                <c:pt idx="3">
                  <c:v>200.0</c:v>
                </c:pt>
                <c:pt idx="4">
                  <c:v>1000.0</c:v>
                </c:pt>
                <c:pt idx="5">
                  <c:v>90.0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45100648"/>
        <c:axId val="445103624"/>
      </c:barChart>
      <c:catAx>
        <c:axId val="445100648"/>
        <c:scaling>
          <c:orientation val="minMax"/>
        </c:scaling>
        <c:delete val="0"/>
        <c:axPos val="b"/>
        <c:majorTickMark val="out"/>
        <c:minorTickMark val="none"/>
        <c:tickLblPos val="nextTo"/>
        <c:crossAx val="445103624"/>
        <c:crosses val="autoZero"/>
        <c:auto val="1"/>
        <c:lblAlgn val="ctr"/>
        <c:lblOffset val="100"/>
        <c:noMultiLvlLbl val="0"/>
      </c:catAx>
      <c:valAx>
        <c:axId val="445103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510064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Sheet1!$A$30</c:f>
              <c:strCache>
                <c:ptCount val="1"/>
                <c:pt idx="0">
                  <c:v>Paris, France</c:v>
                </c:pt>
              </c:strCache>
            </c:strRef>
          </c:tx>
          <c:invertIfNegative val="0"/>
          <c:cat>
            <c:strRef>
              <c:f>Sheet1!$C$31:$H$31</c:f>
              <c:strCache>
                <c:ptCount val="6"/>
                <c:pt idx="0">
                  <c:v>cost </c:v>
                </c:pt>
                <c:pt idx="1">
                  <c:v>enviro</c:v>
                </c:pt>
                <c:pt idx="2">
                  <c:v>NIMBY</c:v>
                </c:pt>
                <c:pt idx="3">
                  <c:v>Nitrogen Oxide</c:v>
                </c:pt>
                <c:pt idx="4">
                  <c:v>Sulpher Dioxide</c:v>
                </c:pt>
                <c:pt idx="5">
                  <c:v>Carbon Dioxide</c:v>
                </c:pt>
              </c:strCache>
            </c:strRef>
          </c:cat>
          <c:val>
            <c:numRef>
              <c:f>Sheet1!$C$39:$H$39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tx>
            <c:strRef>
              <c:f>Sheet1!$A$30</c:f>
              <c:strCache>
                <c:ptCount val="1"/>
                <c:pt idx="0">
                  <c:v>Paris, France</c:v>
                </c:pt>
              </c:strCache>
            </c:strRef>
          </c:tx>
          <c:invertIfNegative val="0"/>
          <c:cat>
            <c:strRef>
              <c:f>Sheet1!$C$31:$H$31</c:f>
              <c:strCache>
                <c:ptCount val="6"/>
                <c:pt idx="0">
                  <c:v>cost </c:v>
                </c:pt>
                <c:pt idx="1">
                  <c:v>enviro</c:v>
                </c:pt>
                <c:pt idx="2">
                  <c:v>NIMBY</c:v>
                </c:pt>
                <c:pt idx="3">
                  <c:v>Nitrogen Oxide</c:v>
                </c:pt>
                <c:pt idx="4">
                  <c:v>Sulpher Dioxide</c:v>
                </c:pt>
                <c:pt idx="5">
                  <c:v>Carbon Dioxide</c:v>
                </c:pt>
              </c:strCache>
            </c:strRef>
          </c:cat>
          <c:val>
            <c:numRef>
              <c:f>Sheet1!$C$40:$H$40</c:f>
              <c:numCache>
                <c:formatCode>General</c:formatCode>
                <c:ptCount val="6"/>
                <c:pt idx="0">
                  <c:v>115.0</c:v>
                </c:pt>
                <c:pt idx="1">
                  <c:v>4.3</c:v>
                </c:pt>
                <c:pt idx="2">
                  <c:v>7.0</c:v>
                </c:pt>
                <c:pt idx="3">
                  <c:v>35.0</c:v>
                </c:pt>
                <c:pt idx="4">
                  <c:v>130.0</c:v>
                </c:pt>
                <c:pt idx="5">
                  <c:v>35.0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164728"/>
        <c:axId val="445167704"/>
      </c:barChart>
      <c:catAx>
        <c:axId val="445164728"/>
        <c:scaling>
          <c:orientation val="minMax"/>
        </c:scaling>
        <c:delete val="0"/>
        <c:axPos val="b"/>
        <c:majorTickMark val="out"/>
        <c:minorTickMark val="none"/>
        <c:tickLblPos val="nextTo"/>
        <c:crossAx val="445167704"/>
        <c:crosses val="autoZero"/>
        <c:auto val="1"/>
        <c:lblAlgn val="ctr"/>
        <c:lblOffset val="100"/>
        <c:noMultiLvlLbl val="0"/>
      </c:catAx>
      <c:valAx>
        <c:axId val="445167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5164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0735579615048119"/>
          <c:y val="0.0277777777777778"/>
          <c:w val="0.876442038495188"/>
          <c:h val="0.82246937882764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Sheet1!$C$52:$H$52</c:f>
              <c:numCache>
                <c:formatCode>General</c:formatCode>
                <c:ptCount val="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</c:numCache>
            </c:numRef>
          </c:val>
        </c:ser>
        <c:ser>
          <c:idx val="1"/>
          <c:order val="1"/>
          <c:invertIfNegative val="0"/>
          <c:val>
            <c:numRef>
              <c:f>Sheet1!$C$53:$H$53</c:f>
              <c:numCache>
                <c:formatCode>General</c:formatCode>
                <c:ptCount val="6"/>
                <c:pt idx="0">
                  <c:v>113.0</c:v>
                </c:pt>
                <c:pt idx="1">
                  <c:v>4.5</c:v>
                </c:pt>
                <c:pt idx="2">
                  <c:v>6.5</c:v>
                </c:pt>
                <c:pt idx="3">
                  <c:v>120.0</c:v>
                </c:pt>
                <c:pt idx="4">
                  <c:v>350.0</c:v>
                </c:pt>
                <c:pt idx="5">
                  <c:v>70.0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661640"/>
        <c:axId val="376662632"/>
      </c:barChart>
      <c:catAx>
        <c:axId val="373661640"/>
        <c:scaling>
          <c:orientation val="minMax"/>
        </c:scaling>
        <c:delete val="0"/>
        <c:axPos val="b"/>
        <c:majorTickMark val="out"/>
        <c:minorTickMark val="none"/>
        <c:tickLblPos val="nextTo"/>
        <c:crossAx val="376662632"/>
        <c:crosses val="autoZero"/>
        <c:auto val="1"/>
        <c:lblAlgn val="ctr"/>
        <c:lblOffset val="100"/>
        <c:noMultiLvlLbl val="0"/>
      </c:catAx>
      <c:valAx>
        <c:axId val="376662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73661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3.xml"/><Relationship Id="rId1" Type="http://schemas.openxmlformats.org/officeDocument/2006/relationships/image" Target="../media/image1.gif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79</xdr:row>
      <xdr:rowOff>180975</xdr:rowOff>
    </xdr:from>
    <xdr:to>
      <xdr:col>5</xdr:col>
      <xdr:colOff>800100</xdr:colOff>
      <xdr:row>110</xdr:row>
      <xdr:rowOff>85725</xdr:rowOff>
    </xdr:to>
    <xdr:pic>
      <xdr:nvPicPr>
        <xdr:cNvPr id="1025" name="Picture 1" descr="http://upload.wikimedia.org/wikipedia/commons/a/ad/Levelized_energy_cost_chart_1%2C_2011_DOE_report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5705475"/>
          <a:ext cx="6067425" cy="5810250"/>
        </a:xfrm>
        <a:prstGeom prst="rect">
          <a:avLst/>
        </a:prstGeom>
        <a:noFill/>
      </xdr:spPr>
    </xdr:pic>
    <xdr:clientData/>
  </xdr:twoCellAnchor>
  <xdr:twoCellAnchor>
    <xdr:from>
      <xdr:col>8</xdr:col>
      <xdr:colOff>28574</xdr:colOff>
      <xdr:row>14</xdr:row>
      <xdr:rowOff>9525</xdr:rowOff>
    </xdr:from>
    <xdr:to>
      <xdr:col>16</xdr:col>
      <xdr:colOff>9524</xdr:colOff>
      <xdr:row>23</xdr:row>
      <xdr:rowOff>114299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92075</xdr:colOff>
      <xdr:row>29</xdr:row>
      <xdr:rowOff>38101</xdr:rowOff>
    </xdr:from>
    <xdr:to>
      <xdr:col>15</xdr:col>
      <xdr:colOff>101600</xdr:colOff>
      <xdr:row>39</xdr:row>
      <xdr:rowOff>6351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254000</xdr:colOff>
      <xdr:row>42</xdr:row>
      <xdr:rowOff>139700</xdr:rowOff>
    </xdr:from>
    <xdr:to>
      <xdr:col>15</xdr:col>
      <xdr:colOff>25400</xdr:colOff>
      <xdr:row>53</xdr:row>
      <xdr:rowOff>139700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en.wikipedia.org/wiki/Hydroelectricity" TargetMode="External"/><Relationship Id="rId1" Type="http://schemas.openxmlformats.org/officeDocument/2006/relationships/hyperlink" Target="http://www.naturalgas.org/environment/naturalgas.asp" TargetMode="External"/><Relationship Id="rId2" Type="http://schemas.openxmlformats.org/officeDocument/2006/relationships/hyperlink" Target="http://en.wikipedia.org/wiki/Nuclear_power" TargetMode="External"/><Relationship Id="rId3" Type="http://schemas.openxmlformats.org/officeDocument/2006/relationships/hyperlink" Target="http://www.world-nuclear.org/education/comparativeco2.html" TargetMode="External"/><Relationship Id="rId5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9"/>
  <sheetViews>
    <sheetView tabSelected="1" workbookViewId="0">
      <selection activeCell="B1" sqref="B1"/>
    </sheetView>
  </sheetViews>
  <sheetFormatPr baseColWidth="10" defaultColWidth="8.83203125" defaultRowHeight="14" x14ac:dyDescent="0"/>
  <cols>
    <col min="1" max="1" width="11.83203125" customWidth="1"/>
    <col min="2" max="2" width="12.6640625" customWidth="1"/>
    <col min="3" max="3" width="22.1640625" customWidth="1"/>
    <col min="4" max="4" width="14" customWidth="1"/>
    <col min="5" max="5" width="18.5" customWidth="1"/>
    <col min="6" max="6" width="17.1640625" customWidth="1"/>
    <col min="7" max="7" width="16.1640625" customWidth="1"/>
    <col min="8" max="8" width="14.5" customWidth="1"/>
    <col min="11" max="11" width="13.5" customWidth="1"/>
  </cols>
  <sheetData>
    <row r="1" spans="1:18" ht="15" thickBot="1"/>
    <row r="2" spans="1:18" ht="15" thickBot="1">
      <c r="E2" s="42"/>
      <c r="F2" s="43" t="s">
        <v>20</v>
      </c>
      <c r="G2" s="44"/>
      <c r="H2" s="36"/>
    </row>
    <row r="3" spans="1:18" ht="15" thickBot="1">
      <c r="A3" t="s">
        <v>19</v>
      </c>
      <c r="B3" s="10" t="s">
        <v>0</v>
      </c>
      <c r="C3" s="11" t="s">
        <v>2</v>
      </c>
      <c r="D3" s="12" t="s">
        <v>1</v>
      </c>
      <c r="E3" s="13" t="s">
        <v>21</v>
      </c>
      <c r="F3" s="13" t="s">
        <v>22</v>
      </c>
      <c r="G3" s="14" t="s">
        <v>23</v>
      </c>
      <c r="H3" s="36"/>
      <c r="L3" s="23"/>
      <c r="M3" s="23"/>
      <c r="N3" s="23"/>
      <c r="O3" s="23"/>
      <c r="P3" s="24"/>
      <c r="Q3" s="24"/>
      <c r="R3" s="25"/>
    </row>
    <row r="4" spans="1:18">
      <c r="A4" t="s">
        <v>35</v>
      </c>
      <c r="B4" s="26" t="s">
        <v>38</v>
      </c>
      <c r="C4" s="27"/>
      <c r="D4" s="28"/>
      <c r="E4" s="29" t="s">
        <v>36</v>
      </c>
      <c r="F4" s="29" t="s">
        <v>36</v>
      </c>
      <c r="G4" s="29" t="s">
        <v>37</v>
      </c>
    </row>
    <row r="5" spans="1:18">
      <c r="A5" t="s">
        <v>3</v>
      </c>
      <c r="B5" s="2">
        <v>94.8</v>
      </c>
      <c r="C5" s="3">
        <v>10</v>
      </c>
      <c r="D5" s="4">
        <v>10</v>
      </c>
      <c r="E5" s="5">
        <v>457</v>
      </c>
      <c r="F5" s="5">
        <v>2591</v>
      </c>
      <c r="G5" s="5">
        <v>205</v>
      </c>
    </row>
    <row r="6" spans="1:18">
      <c r="A6" t="s">
        <v>4</v>
      </c>
      <c r="B6" s="2">
        <v>66.099999999999994</v>
      </c>
      <c r="C6" s="3">
        <v>6</v>
      </c>
      <c r="D6" s="4">
        <v>8</v>
      </c>
      <c r="E6" s="5">
        <v>448</v>
      </c>
      <c r="F6" s="5">
        <v>1122</v>
      </c>
      <c r="G6" s="5">
        <v>164</v>
      </c>
      <c r="M6" s="23"/>
      <c r="N6" s="23"/>
      <c r="O6" s="23"/>
    </row>
    <row r="7" spans="1:18">
      <c r="A7" t="s">
        <v>5</v>
      </c>
      <c r="B7" s="2">
        <v>123.3</v>
      </c>
      <c r="C7" s="3">
        <v>8</v>
      </c>
      <c r="D7" s="4">
        <v>8</v>
      </c>
      <c r="E7" s="5">
        <v>92</v>
      </c>
      <c r="F7" s="5">
        <v>1</v>
      </c>
      <c r="G7" s="5">
        <v>117</v>
      </c>
    </row>
    <row r="8" spans="1:18">
      <c r="A8" t="s">
        <v>6</v>
      </c>
      <c r="B8" s="2">
        <v>113.9</v>
      </c>
      <c r="C8" s="3">
        <v>4</v>
      </c>
      <c r="D8" s="4">
        <v>10</v>
      </c>
      <c r="E8" s="5">
        <v>0</v>
      </c>
      <c r="F8" s="5">
        <v>0</v>
      </c>
      <c r="G8" s="5">
        <v>4</v>
      </c>
    </row>
    <row r="9" spans="1:18">
      <c r="A9" t="s">
        <v>7</v>
      </c>
      <c r="B9" s="2">
        <v>86.4</v>
      </c>
      <c r="C9" s="3">
        <v>3</v>
      </c>
      <c r="D9" s="4">
        <v>4</v>
      </c>
      <c r="E9" s="5">
        <v>0</v>
      </c>
      <c r="F9" s="5">
        <v>0</v>
      </c>
      <c r="G9" s="5">
        <v>0.5</v>
      </c>
    </row>
    <row r="10" spans="1:18">
      <c r="A10" t="s">
        <v>8</v>
      </c>
      <c r="B10" s="2">
        <v>211.4</v>
      </c>
      <c r="C10" s="3">
        <v>3</v>
      </c>
      <c r="D10" s="4">
        <v>4</v>
      </c>
      <c r="E10" s="5">
        <v>0</v>
      </c>
      <c r="F10" s="5">
        <v>0</v>
      </c>
      <c r="G10" s="5">
        <v>7</v>
      </c>
    </row>
    <row r="11" spans="1:18">
      <c r="A11" t="s">
        <v>9</v>
      </c>
      <c r="B11" s="2">
        <v>97.8</v>
      </c>
      <c r="C11" s="3">
        <v>2</v>
      </c>
      <c r="D11" s="4">
        <v>4</v>
      </c>
      <c r="E11" s="5">
        <v>0</v>
      </c>
      <c r="F11" s="5">
        <v>0</v>
      </c>
      <c r="G11" s="5">
        <v>2</v>
      </c>
    </row>
    <row r="13" spans="1:18">
      <c r="A13" t="s">
        <v>41</v>
      </c>
    </row>
    <row r="14" spans="1:18" ht="15" thickBot="1"/>
    <row r="15" spans="1:18" ht="15" thickBot="1">
      <c r="A15" s="1" t="s">
        <v>12</v>
      </c>
      <c r="F15" s="42"/>
      <c r="G15" s="43" t="s">
        <v>20</v>
      </c>
      <c r="H15" s="44"/>
    </row>
    <row r="16" spans="1:18" ht="15" thickBot="1">
      <c r="B16" s="15" t="s">
        <v>16</v>
      </c>
      <c r="C16" s="16" t="s">
        <v>13</v>
      </c>
      <c r="D16" s="17" t="s">
        <v>14</v>
      </c>
      <c r="E16" s="18" t="s">
        <v>15</v>
      </c>
      <c r="F16" s="13" t="s">
        <v>21</v>
      </c>
      <c r="G16" s="13" t="s">
        <v>22</v>
      </c>
      <c r="H16" s="14" t="s">
        <v>23</v>
      </c>
    </row>
    <row r="17" spans="1:9">
      <c r="A17" t="s">
        <v>3</v>
      </c>
      <c r="B17" s="19">
        <v>30</v>
      </c>
      <c r="C17" s="6">
        <f t="shared" ref="C17:C21" si="0">(B5*($B17/100))</f>
        <v>28.439999999999998</v>
      </c>
      <c r="D17" s="7">
        <f t="shared" ref="D17:H22" si="1">(C5*($B17/100))</f>
        <v>3</v>
      </c>
      <c r="E17" s="8">
        <f t="shared" si="1"/>
        <v>3</v>
      </c>
      <c r="F17" s="9">
        <f t="shared" si="1"/>
        <v>137.1</v>
      </c>
      <c r="G17" s="9">
        <f t="shared" si="1"/>
        <v>777.3</v>
      </c>
      <c r="H17" s="9">
        <f t="shared" si="1"/>
        <v>61.5</v>
      </c>
    </row>
    <row r="18" spans="1:9">
      <c r="A18" t="s">
        <v>4</v>
      </c>
      <c r="B18" s="20">
        <v>15</v>
      </c>
      <c r="C18" s="2">
        <f t="shared" si="0"/>
        <v>9.9149999999999991</v>
      </c>
      <c r="D18" s="3">
        <f t="shared" si="1"/>
        <v>0.89999999999999991</v>
      </c>
      <c r="E18" s="8">
        <f t="shared" ref="E18:H18" si="2">(D6*($B18/100))</f>
        <v>1.2</v>
      </c>
      <c r="F18" s="9">
        <f t="shared" si="2"/>
        <v>67.2</v>
      </c>
      <c r="G18" s="9">
        <f t="shared" si="2"/>
        <v>168.29999999999998</v>
      </c>
      <c r="H18" s="9">
        <f t="shared" si="2"/>
        <v>24.599999999999998</v>
      </c>
    </row>
    <row r="19" spans="1:9">
      <c r="A19" t="s">
        <v>5</v>
      </c>
      <c r="B19" s="20">
        <v>15</v>
      </c>
      <c r="C19" s="2">
        <f t="shared" si="0"/>
        <v>18.494999999999997</v>
      </c>
      <c r="D19" s="3">
        <f t="shared" si="1"/>
        <v>1.2</v>
      </c>
      <c r="E19" s="8">
        <f t="shared" ref="E19:H19" si="3">(D7*($B19/100))</f>
        <v>1.2</v>
      </c>
      <c r="F19" s="9">
        <f t="shared" si="3"/>
        <v>13.799999999999999</v>
      </c>
      <c r="G19" s="9">
        <f t="shared" si="3"/>
        <v>0.15</v>
      </c>
      <c r="H19" s="9">
        <f t="shared" si="3"/>
        <v>17.55</v>
      </c>
    </row>
    <row r="20" spans="1:9">
      <c r="A20" t="s">
        <v>6</v>
      </c>
      <c r="B20" s="20">
        <v>5</v>
      </c>
      <c r="C20" s="2">
        <f t="shared" si="0"/>
        <v>5.6950000000000003</v>
      </c>
      <c r="D20" s="3">
        <f t="shared" si="1"/>
        <v>0.2</v>
      </c>
      <c r="E20" s="8">
        <f t="shared" ref="E20:H20" si="4">(D8*($B20/100))</f>
        <v>0.5</v>
      </c>
      <c r="F20" s="9">
        <f t="shared" si="4"/>
        <v>0</v>
      </c>
      <c r="G20" s="9">
        <f t="shared" si="4"/>
        <v>0</v>
      </c>
      <c r="H20" s="9">
        <f t="shared" si="4"/>
        <v>0.2</v>
      </c>
    </row>
    <row r="21" spans="1:9">
      <c r="A21" t="s">
        <v>7</v>
      </c>
      <c r="B21" s="20">
        <v>20</v>
      </c>
      <c r="C21" s="2">
        <f t="shared" si="0"/>
        <v>17.28</v>
      </c>
      <c r="D21" s="3">
        <f t="shared" si="1"/>
        <v>0.60000000000000009</v>
      </c>
      <c r="E21" s="8">
        <f t="shared" ref="E21:H21" si="5">(D9*($B21/100))</f>
        <v>0.8</v>
      </c>
      <c r="F21" s="9">
        <f t="shared" si="5"/>
        <v>0</v>
      </c>
      <c r="G21" s="9">
        <f t="shared" si="5"/>
        <v>0</v>
      </c>
      <c r="H21" s="9">
        <f t="shared" si="5"/>
        <v>0.1</v>
      </c>
    </row>
    <row r="22" spans="1:9">
      <c r="A22" t="s">
        <v>8</v>
      </c>
      <c r="B22" s="20">
        <v>5</v>
      </c>
      <c r="C22" s="2">
        <f>(B10*($B22/100))</f>
        <v>10.57</v>
      </c>
      <c r="D22" s="3">
        <f t="shared" si="1"/>
        <v>0.15000000000000002</v>
      </c>
      <c r="E22" s="8">
        <f>(D10*($B22/100))</f>
        <v>0.2</v>
      </c>
      <c r="F22" s="9">
        <f t="shared" ref="F22:H22" si="6">(E10*($B22/100))</f>
        <v>0</v>
      </c>
      <c r="G22" s="9">
        <f t="shared" si="6"/>
        <v>0</v>
      </c>
      <c r="H22" s="9">
        <f t="shared" si="6"/>
        <v>0.35000000000000003</v>
      </c>
    </row>
    <row r="23" spans="1:9" ht="15" thickBot="1">
      <c r="A23" t="s">
        <v>9</v>
      </c>
      <c r="B23" s="45">
        <v>10</v>
      </c>
      <c r="C23" s="30">
        <f>(B11*($B23/100))</f>
        <v>9.7800000000000011</v>
      </c>
      <c r="D23" s="31">
        <f>(C11*($B23/100))</f>
        <v>0.2</v>
      </c>
      <c r="E23" s="32">
        <f t="shared" ref="E23:H23" si="7">(D11*($B23/100))</f>
        <v>0.4</v>
      </c>
      <c r="F23" s="37">
        <f t="shared" si="7"/>
        <v>0</v>
      </c>
      <c r="G23" s="37">
        <f t="shared" si="7"/>
        <v>0</v>
      </c>
      <c r="H23" s="37">
        <f t="shared" si="7"/>
        <v>0.2</v>
      </c>
    </row>
    <row r="24" spans="1:9" ht="15" thickBot="1">
      <c r="B24" s="46">
        <f>SUM(B17:B23)</f>
        <v>100</v>
      </c>
      <c r="C24" s="33">
        <f>SUM(C17:C23)</f>
        <v>100.17499999999998</v>
      </c>
      <c r="D24" s="34">
        <f t="shared" ref="D24:H24" si="8">SUM(D17:D23)</f>
        <v>6.2500000000000009</v>
      </c>
      <c r="E24" s="34">
        <f t="shared" si="8"/>
        <v>7.3000000000000007</v>
      </c>
      <c r="F24" s="34">
        <f t="shared" si="8"/>
        <v>218.10000000000002</v>
      </c>
      <c r="G24" s="34">
        <f t="shared" si="8"/>
        <v>945.74999999999989</v>
      </c>
      <c r="H24" s="35">
        <f t="shared" si="8"/>
        <v>104.49999999999999</v>
      </c>
      <c r="I24" s="21"/>
    </row>
    <row r="25" spans="1:9" ht="15" thickBot="1">
      <c r="A25" s="39"/>
      <c r="B25" s="38"/>
      <c r="C25" s="49">
        <v>95</v>
      </c>
      <c r="D25" s="50">
        <v>6</v>
      </c>
      <c r="E25" s="50">
        <v>7</v>
      </c>
      <c r="F25" s="50">
        <v>200</v>
      </c>
      <c r="G25" s="50">
        <v>1000</v>
      </c>
      <c r="H25" s="51">
        <v>90</v>
      </c>
    </row>
    <row r="26" spans="1:9">
      <c r="A26" s="39"/>
      <c r="B26" s="38"/>
      <c r="C26" s="38"/>
      <c r="D26" s="38"/>
      <c r="E26" s="38"/>
      <c r="F26" s="38"/>
      <c r="G26" s="38"/>
      <c r="H26" s="38"/>
    </row>
    <row r="27" spans="1:9">
      <c r="A27" s="39"/>
      <c r="B27" s="38"/>
      <c r="C27" s="38"/>
      <c r="D27" s="38"/>
      <c r="E27" s="38"/>
      <c r="F27" s="38"/>
      <c r="G27" s="38"/>
      <c r="H27" s="38"/>
    </row>
    <row r="28" spans="1:9">
      <c r="A28" s="39"/>
      <c r="B28" s="38"/>
      <c r="C28" s="38"/>
      <c r="D28" s="38"/>
      <c r="E28" s="38"/>
      <c r="F28" s="38"/>
      <c r="G28" s="38"/>
      <c r="H28" s="38"/>
    </row>
    <row r="29" spans="1:9" ht="15" thickBot="1">
      <c r="A29" s="39"/>
      <c r="B29" s="38"/>
      <c r="C29" s="38"/>
      <c r="D29" s="38"/>
      <c r="E29" s="38"/>
      <c r="F29" s="38"/>
      <c r="G29" s="38"/>
      <c r="H29" s="38"/>
    </row>
    <row r="30" spans="1:9" ht="15" thickBot="1">
      <c r="A30" s="1" t="s">
        <v>39</v>
      </c>
      <c r="F30" s="42"/>
      <c r="G30" s="43" t="s">
        <v>20</v>
      </c>
      <c r="H30" s="44"/>
    </row>
    <row r="31" spans="1:9" ht="15" thickBot="1">
      <c r="B31" s="15" t="s">
        <v>16</v>
      </c>
      <c r="C31" s="16" t="s">
        <v>13</v>
      </c>
      <c r="D31" s="17" t="s">
        <v>14</v>
      </c>
      <c r="E31" s="18" t="s">
        <v>15</v>
      </c>
      <c r="F31" s="13" t="s">
        <v>21</v>
      </c>
      <c r="G31" s="13" t="s">
        <v>22</v>
      </c>
      <c r="H31" s="14" t="s">
        <v>23</v>
      </c>
    </row>
    <row r="32" spans="1:9">
      <c r="A32" t="s">
        <v>3</v>
      </c>
      <c r="B32" s="19">
        <v>0</v>
      </c>
      <c r="C32" s="6">
        <f>(B5*($B32/100))</f>
        <v>0</v>
      </c>
      <c r="D32" s="7">
        <f>(C5*($B32/100))</f>
        <v>0</v>
      </c>
      <c r="E32" s="8">
        <f>(D5*($B32/100))</f>
        <v>0</v>
      </c>
      <c r="F32" s="9">
        <f>(E5*($B32/100))</f>
        <v>0</v>
      </c>
      <c r="G32" s="9">
        <f>(F5*($B32/100))</f>
        <v>0</v>
      </c>
      <c r="H32" s="9">
        <f>(G5*($B32/100))</f>
        <v>0</v>
      </c>
    </row>
    <row r="33" spans="1:8">
      <c r="A33" t="s">
        <v>4</v>
      </c>
      <c r="B33" s="19">
        <v>0</v>
      </c>
      <c r="C33" s="6">
        <f>(B6*($B33/100))</f>
        <v>0</v>
      </c>
      <c r="D33" s="7">
        <f>(C6*($B33/100))</f>
        <v>0</v>
      </c>
      <c r="E33" s="8">
        <f>(D6*($B33/100))</f>
        <v>0</v>
      </c>
      <c r="F33" s="9">
        <f>(E6*($B33/100))</f>
        <v>0</v>
      </c>
      <c r="G33" s="9">
        <f>(F6*($B33/100))</f>
        <v>0</v>
      </c>
      <c r="H33" s="9">
        <f>(G6*($B33/100))</f>
        <v>0</v>
      </c>
    </row>
    <row r="34" spans="1:8">
      <c r="A34" t="s">
        <v>5</v>
      </c>
      <c r="B34" s="19">
        <v>0</v>
      </c>
      <c r="C34" s="6">
        <f>(B7*($B34/100))</f>
        <v>0</v>
      </c>
      <c r="D34" s="7">
        <f>(C7*($B34/100))</f>
        <v>0</v>
      </c>
      <c r="E34" s="8">
        <f>(D7*($B34/100))</f>
        <v>0</v>
      </c>
      <c r="F34" s="9">
        <f>(E7*($B34/100))</f>
        <v>0</v>
      </c>
      <c r="G34" s="9">
        <f>(F7*($B34/100))</f>
        <v>0</v>
      </c>
      <c r="H34" s="9">
        <f>(G7*($B34/100))</f>
        <v>0</v>
      </c>
    </row>
    <row r="35" spans="1:8">
      <c r="A35" t="s">
        <v>6</v>
      </c>
      <c r="B35" s="19">
        <v>0</v>
      </c>
      <c r="C35" s="6">
        <f>(B8*($B35/100))</f>
        <v>0</v>
      </c>
      <c r="D35" s="7">
        <f>(C8*($B35/100))</f>
        <v>0</v>
      </c>
      <c r="E35" s="8">
        <f>(D8*($B35/100))</f>
        <v>0</v>
      </c>
      <c r="F35" s="9">
        <f>(E8*($B35/100))</f>
        <v>0</v>
      </c>
      <c r="G35" s="9">
        <f>(F8*($B35/100))</f>
        <v>0</v>
      </c>
      <c r="H35" s="9">
        <f>(G8*($B35/100))</f>
        <v>0</v>
      </c>
    </row>
    <row r="36" spans="1:8">
      <c r="A36" t="s">
        <v>7</v>
      </c>
      <c r="B36" s="19">
        <v>0</v>
      </c>
      <c r="C36" s="6">
        <f>(B9*($B36/100))</f>
        <v>0</v>
      </c>
      <c r="D36" s="7">
        <f>(C9*($B36/100))</f>
        <v>0</v>
      </c>
      <c r="E36" s="8">
        <f>(D9*($B36/100))</f>
        <v>0</v>
      </c>
      <c r="F36" s="9">
        <f>(E9*($B36/100))</f>
        <v>0</v>
      </c>
      <c r="G36" s="9">
        <f>(F9*($B36/100))</f>
        <v>0</v>
      </c>
      <c r="H36" s="9">
        <f>(G9*($B36/100))</f>
        <v>0</v>
      </c>
    </row>
    <row r="37" spans="1:8">
      <c r="A37" t="s">
        <v>8</v>
      </c>
      <c r="B37" s="19">
        <v>0</v>
      </c>
      <c r="C37" s="6">
        <f>(B10*($B37/100))</f>
        <v>0</v>
      </c>
      <c r="D37" s="7">
        <f>(C10*($B37/100))</f>
        <v>0</v>
      </c>
      <c r="E37" s="8">
        <f>(D10*($B37/100))</f>
        <v>0</v>
      </c>
      <c r="F37" s="9">
        <f>(E10*($B37/100))</f>
        <v>0</v>
      </c>
      <c r="G37" s="9">
        <f>(F10*($B37/100))</f>
        <v>0</v>
      </c>
      <c r="H37" s="9">
        <f>(G10*($B37/100))</f>
        <v>0</v>
      </c>
    </row>
    <row r="38" spans="1:8" ht="15" thickBot="1">
      <c r="A38" t="s">
        <v>9</v>
      </c>
      <c r="B38" s="19">
        <v>0</v>
      </c>
      <c r="C38" s="6">
        <f>(B11*($B38/100))</f>
        <v>0</v>
      </c>
      <c r="D38" s="7">
        <f>(C11*($B38/100))</f>
        <v>0</v>
      </c>
      <c r="E38" s="8">
        <f>(D11*($B38/100))</f>
        <v>0</v>
      </c>
      <c r="F38" s="9">
        <f>(E11*($B38/100))</f>
        <v>0</v>
      </c>
      <c r="G38" s="9">
        <f>(F11*($B38/100))</f>
        <v>0</v>
      </c>
      <c r="H38" s="9">
        <f>(G11*($B38/100))</f>
        <v>0</v>
      </c>
    </row>
    <row r="39" spans="1:8" ht="15" thickBot="1">
      <c r="B39" s="46">
        <f>SUM(B32:B38)</f>
        <v>0</v>
      </c>
      <c r="C39" s="33">
        <f>SUM(C32:C38)</f>
        <v>0</v>
      </c>
      <c r="D39" s="34">
        <f t="shared" ref="D39:H39" si="9">SUM(D32:D38)</f>
        <v>0</v>
      </c>
      <c r="E39" s="34">
        <f t="shared" si="9"/>
        <v>0</v>
      </c>
      <c r="F39" s="34">
        <f t="shared" si="9"/>
        <v>0</v>
      </c>
      <c r="G39" s="34">
        <f t="shared" si="9"/>
        <v>0</v>
      </c>
      <c r="H39" s="35">
        <f t="shared" si="9"/>
        <v>0</v>
      </c>
    </row>
    <row r="40" spans="1:8">
      <c r="A40" s="39"/>
      <c r="B40" s="38"/>
      <c r="C40" s="38">
        <v>115</v>
      </c>
      <c r="D40" s="38">
        <v>4.3</v>
      </c>
      <c r="E40" s="38">
        <v>7</v>
      </c>
      <c r="F40" s="38">
        <v>35</v>
      </c>
      <c r="G40" s="38">
        <v>130</v>
      </c>
      <c r="H40" s="38">
        <v>35</v>
      </c>
    </row>
    <row r="41" spans="1:8">
      <c r="A41" s="39"/>
      <c r="B41" s="38"/>
      <c r="C41" s="38"/>
      <c r="D41" s="38"/>
      <c r="E41" s="38"/>
      <c r="F41" s="38"/>
      <c r="G41" s="38"/>
      <c r="H41" s="38"/>
    </row>
    <row r="42" spans="1:8">
      <c r="A42" s="39"/>
      <c r="B42" s="38"/>
      <c r="C42" s="38"/>
      <c r="D42" s="38"/>
      <c r="E42" s="38"/>
      <c r="F42" s="38"/>
      <c r="G42" s="38"/>
      <c r="H42" s="38"/>
    </row>
    <row r="43" spans="1:8" ht="15" thickBot="1">
      <c r="A43" s="47" t="s">
        <v>40</v>
      </c>
      <c r="B43" s="38"/>
      <c r="C43" s="38"/>
      <c r="D43" s="38"/>
      <c r="E43" s="38"/>
      <c r="F43" s="38"/>
      <c r="G43" s="38"/>
      <c r="H43" s="38"/>
    </row>
    <row r="44" spans="1:8" ht="15" thickBot="1">
      <c r="B44" s="15" t="s">
        <v>16</v>
      </c>
      <c r="C44" s="16" t="s">
        <v>13</v>
      </c>
      <c r="D44" s="17" t="s">
        <v>14</v>
      </c>
      <c r="E44" s="18" t="s">
        <v>15</v>
      </c>
      <c r="F44" s="13" t="s">
        <v>21</v>
      </c>
      <c r="G44" s="13" t="s">
        <v>22</v>
      </c>
      <c r="H44" s="14" t="s">
        <v>23</v>
      </c>
    </row>
    <row r="45" spans="1:8">
      <c r="A45" t="s">
        <v>3</v>
      </c>
      <c r="B45" s="19">
        <v>0</v>
      </c>
      <c r="C45" s="6">
        <f>(B5*($B45/100))</f>
        <v>0</v>
      </c>
      <c r="D45" s="48">
        <f>(C5*($B45/100))</f>
        <v>0</v>
      </c>
      <c r="E45" s="8">
        <f>(D5*($B45/100))</f>
        <v>0</v>
      </c>
      <c r="F45" s="9">
        <f>(E5*($B45/100))</f>
        <v>0</v>
      </c>
      <c r="G45" s="9">
        <f>(F5*($B45/100))</f>
        <v>0</v>
      </c>
      <c r="H45" s="9">
        <f>(G5*($B45/100))</f>
        <v>0</v>
      </c>
    </row>
    <row r="46" spans="1:8">
      <c r="A46" t="s">
        <v>4</v>
      </c>
      <c r="B46" s="19">
        <v>0</v>
      </c>
      <c r="C46" s="6">
        <f>(B6*($B46/100))</f>
        <v>0</v>
      </c>
      <c r="D46" s="48">
        <f>(C6*($B46/100))</f>
        <v>0</v>
      </c>
      <c r="E46" s="8">
        <f>(D6*($B46/100))</f>
        <v>0</v>
      </c>
      <c r="F46" s="9">
        <f>(E6*($B46/100))</f>
        <v>0</v>
      </c>
      <c r="G46" s="9">
        <f>(F6*($B46/100))</f>
        <v>0</v>
      </c>
      <c r="H46" s="9">
        <f>(G6*($B46/100))</f>
        <v>0</v>
      </c>
    </row>
    <row r="47" spans="1:8">
      <c r="A47" t="s">
        <v>5</v>
      </c>
      <c r="B47" s="19">
        <v>0</v>
      </c>
      <c r="C47" s="6">
        <f>(B7*($B47/100))</f>
        <v>0</v>
      </c>
      <c r="D47" s="48">
        <f>(C7*($B47/100))</f>
        <v>0</v>
      </c>
      <c r="E47" s="8">
        <f>(D7*($B47/100))</f>
        <v>0</v>
      </c>
      <c r="F47" s="9">
        <f>(E7*($B47/100))</f>
        <v>0</v>
      </c>
      <c r="G47" s="9">
        <f>(F7*($B47/100))</f>
        <v>0</v>
      </c>
      <c r="H47" s="9">
        <f>(G7*($B47/100))</f>
        <v>0</v>
      </c>
    </row>
    <row r="48" spans="1:8">
      <c r="A48" t="s">
        <v>6</v>
      </c>
      <c r="B48" s="19">
        <v>0</v>
      </c>
      <c r="C48" s="6">
        <f>(B8*($B48/100))</f>
        <v>0</v>
      </c>
      <c r="D48" s="48">
        <f>(C8*($B48/100))</f>
        <v>0</v>
      </c>
      <c r="E48" s="8">
        <f>(D8*($B48/100))</f>
        <v>0</v>
      </c>
      <c r="F48" s="9">
        <f>(E8*($B48/100))</f>
        <v>0</v>
      </c>
      <c r="G48" s="9">
        <f>(F8*($B48/100))</f>
        <v>0</v>
      </c>
      <c r="H48" s="9">
        <f>(G8*($B48/100))</f>
        <v>0</v>
      </c>
    </row>
    <row r="49" spans="1:8">
      <c r="A49" t="s">
        <v>7</v>
      </c>
      <c r="B49" s="19">
        <v>0</v>
      </c>
      <c r="C49" s="6">
        <f>(B9*($B49/100))</f>
        <v>0</v>
      </c>
      <c r="D49" s="48">
        <f>(C9*($B49/100))</f>
        <v>0</v>
      </c>
      <c r="E49" s="8">
        <f>(D9*($B49/100))</f>
        <v>0</v>
      </c>
      <c r="F49" s="9">
        <f>(E9*($B49/100))</f>
        <v>0</v>
      </c>
      <c r="G49" s="9">
        <f>(F9*($B49/100))</f>
        <v>0</v>
      </c>
      <c r="H49" s="9">
        <f>(G9*($B49/100))</f>
        <v>0</v>
      </c>
    </row>
    <row r="50" spans="1:8">
      <c r="A50" t="s">
        <v>8</v>
      </c>
      <c r="B50" s="19">
        <v>0</v>
      </c>
      <c r="C50" s="6">
        <f>(B10*($B50/100))</f>
        <v>0</v>
      </c>
      <c r="D50" s="48">
        <f>(C10*($B50/100))</f>
        <v>0</v>
      </c>
      <c r="E50" s="8">
        <f>(D10*($B50/100))</f>
        <v>0</v>
      </c>
      <c r="F50" s="9">
        <f>(E10*($B50/100))</f>
        <v>0</v>
      </c>
      <c r="G50" s="9">
        <f>(F10*($B50/100))</f>
        <v>0</v>
      </c>
      <c r="H50" s="9">
        <f>(G10*($B50/100))</f>
        <v>0</v>
      </c>
    </row>
    <row r="51" spans="1:8" ht="15" thickBot="1">
      <c r="A51" t="s">
        <v>9</v>
      </c>
      <c r="B51" s="19">
        <v>0</v>
      </c>
      <c r="C51" s="6">
        <f>(B11*($B51/100))</f>
        <v>0</v>
      </c>
      <c r="D51" s="48">
        <f>(C11*($B51/100))</f>
        <v>0</v>
      </c>
      <c r="E51" s="8">
        <f>(D11*($B51/100))</f>
        <v>0</v>
      </c>
      <c r="F51" s="9">
        <f>(E11*($B51/100))</f>
        <v>0</v>
      </c>
      <c r="G51" s="9">
        <f>(F11*($B51/100))</f>
        <v>0</v>
      </c>
      <c r="H51" s="9">
        <f>(G11*($B51/100))</f>
        <v>0</v>
      </c>
    </row>
    <row r="52" spans="1:8" ht="15" thickBot="1">
      <c r="B52" s="46">
        <f>SUM(B45:B51)</f>
        <v>0</v>
      </c>
      <c r="C52" s="33">
        <f>SUM(C45:C51)</f>
        <v>0</v>
      </c>
      <c r="D52" s="34">
        <f t="shared" ref="D52:H52" si="10">SUM(D45:D51)</f>
        <v>0</v>
      </c>
      <c r="E52" s="34">
        <f t="shared" si="10"/>
        <v>0</v>
      </c>
      <c r="F52" s="34">
        <f t="shared" si="10"/>
        <v>0</v>
      </c>
      <c r="G52" s="34">
        <f t="shared" si="10"/>
        <v>0</v>
      </c>
      <c r="H52" s="35">
        <f t="shared" si="10"/>
        <v>0</v>
      </c>
    </row>
    <row r="53" spans="1:8">
      <c r="A53" s="39"/>
      <c r="B53" s="38"/>
      <c r="C53" s="38">
        <v>113</v>
      </c>
      <c r="D53" s="38">
        <v>4.5</v>
      </c>
      <c r="E53" s="38">
        <v>6.5</v>
      </c>
      <c r="F53" s="38">
        <v>120</v>
      </c>
      <c r="G53" s="38">
        <v>350</v>
      </c>
      <c r="H53" s="38">
        <v>70</v>
      </c>
    </row>
    <row r="54" spans="1:8">
      <c r="A54" s="39"/>
      <c r="B54" s="38"/>
      <c r="C54" s="38"/>
      <c r="D54" s="38"/>
      <c r="E54" s="38"/>
      <c r="F54" s="38"/>
      <c r="G54" s="38"/>
      <c r="H54" s="38"/>
    </row>
    <row r="55" spans="1:8" ht="15" thickBot="1">
      <c r="A55" s="47" t="s">
        <v>42</v>
      </c>
      <c r="B55" s="38"/>
      <c r="C55" s="38"/>
      <c r="D55" s="38"/>
      <c r="E55" s="38"/>
      <c r="F55" s="38"/>
      <c r="G55" s="38"/>
      <c r="H55" s="38"/>
    </row>
    <row r="56" spans="1:8" ht="15" thickBot="1">
      <c r="B56" s="15" t="s">
        <v>16</v>
      </c>
      <c r="C56" s="16" t="s">
        <v>13</v>
      </c>
      <c r="D56" s="17" t="s">
        <v>14</v>
      </c>
      <c r="E56" s="18" t="s">
        <v>15</v>
      </c>
      <c r="F56" s="13" t="s">
        <v>21</v>
      </c>
      <c r="G56" s="13" t="s">
        <v>22</v>
      </c>
      <c r="H56" s="14" t="s">
        <v>23</v>
      </c>
    </row>
    <row r="57" spans="1:8">
      <c r="A57" t="s">
        <v>3</v>
      </c>
      <c r="B57" s="19">
        <v>0</v>
      </c>
      <c r="C57" s="6">
        <f>(B5*($B57/100))</f>
        <v>0</v>
      </c>
      <c r="D57" s="48">
        <f>(C5*($B57/100))</f>
        <v>0</v>
      </c>
      <c r="E57" s="8">
        <f>(D5*($B57/100))</f>
        <v>0</v>
      </c>
      <c r="F57" s="9">
        <f>(E5*($B57/100))</f>
        <v>0</v>
      </c>
      <c r="G57" s="9">
        <f>(F5*($B57/100))</f>
        <v>0</v>
      </c>
      <c r="H57" s="9">
        <f>(G5*($B57/100))</f>
        <v>0</v>
      </c>
    </row>
    <row r="58" spans="1:8">
      <c r="A58" t="s">
        <v>4</v>
      </c>
      <c r="B58" s="19">
        <v>0</v>
      </c>
      <c r="C58" s="6">
        <f t="shared" ref="C58:E63" si="11">(B6*($B58/100))</f>
        <v>0</v>
      </c>
      <c r="D58" s="48">
        <f t="shared" si="11"/>
        <v>0</v>
      </c>
      <c r="E58" s="8">
        <f t="shared" si="11"/>
        <v>0</v>
      </c>
      <c r="F58" s="9">
        <f t="shared" ref="F58:F63" si="12">(E6*($B58/100))</f>
        <v>0</v>
      </c>
      <c r="G58" s="9">
        <f t="shared" ref="G58:G63" si="13">(F6*($B58/100))</f>
        <v>0</v>
      </c>
      <c r="H58" s="9">
        <f t="shared" ref="H58:H63" si="14">(G6*($B58/100))</f>
        <v>0</v>
      </c>
    </row>
    <row r="59" spans="1:8">
      <c r="A59" t="s">
        <v>5</v>
      </c>
      <c r="B59" s="19">
        <v>0</v>
      </c>
      <c r="C59" s="6">
        <f t="shared" si="11"/>
        <v>0</v>
      </c>
      <c r="D59" s="48">
        <f t="shared" si="11"/>
        <v>0</v>
      </c>
      <c r="E59" s="8">
        <f t="shared" si="11"/>
        <v>0</v>
      </c>
      <c r="F59" s="9">
        <f t="shared" si="12"/>
        <v>0</v>
      </c>
      <c r="G59" s="9">
        <f t="shared" si="13"/>
        <v>0</v>
      </c>
      <c r="H59" s="9">
        <f t="shared" si="14"/>
        <v>0</v>
      </c>
    </row>
    <row r="60" spans="1:8">
      <c r="A60" t="s">
        <v>6</v>
      </c>
      <c r="B60" s="19">
        <v>0</v>
      </c>
      <c r="C60" s="6">
        <f t="shared" si="11"/>
        <v>0</v>
      </c>
      <c r="D60" s="48">
        <f t="shared" si="11"/>
        <v>0</v>
      </c>
      <c r="E60" s="8">
        <f t="shared" si="11"/>
        <v>0</v>
      </c>
      <c r="F60" s="9">
        <f t="shared" si="12"/>
        <v>0</v>
      </c>
      <c r="G60" s="9">
        <f t="shared" si="13"/>
        <v>0</v>
      </c>
      <c r="H60" s="9">
        <f t="shared" si="14"/>
        <v>0</v>
      </c>
    </row>
    <row r="61" spans="1:8">
      <c r="A61" t="s">
        <v>7</v>
      </c>
      <c r="B61" s="19">
        <v>0</v>
      </c>
      <c r="C61" s="6">
        <f t="shared" si="11"/>
        <v>0</v>
      </c>
      <c r="D61" s="48">
        <f t="shared" si="11"/>
        <v>0</v>
      </c>
      <c r="E61" s="8">
        <f t="shared" si="11"/>
        <v>0</v>
      </c>
      <c r="F61" s="9">
        <f t="shared" si="12"/>
        <v>0</v>
      </c>
      <c r="G61" s="9">
        <f t="shared" si="13"/>
        <v>0</v>
      </c>
      <c r="H61" s="9">
        <f t="shared" si="14"/>
        <v>0</v>
      </c>
    </row>
    <row r="62" spans="1:8">
      <c r="A62" t="s">
        <v>8</v>
      </c>
      <c r="B62" s="19">
        <v>0</v>
      </c>
      <c r="C62" s="6">
        <f t="shared" si="11"/>
        <v>0</v>
      </c>
      <c r="D62" s="48">
        <f t="shared" si="11"/>
        <v>0</v>
      </c>
      <c r="E62" s="8">
        <f t="shared" si="11"/>
        <v>0</v>
      </c>
      <c r="F62" s="9">
        <f t="shared" si="12"/>
        <v>0</v>
      </c>
      <c r="G62" s="9">
        <f t="shared" si="13"/>
        <v>0</v>
      </c>
      <c r="H62" s="9">
        <f t="shared" si="14"/>
        <v>0</v>
      </c>
    </row>
    <row r="63" spans="1:8" ht="15" thickBot="1">
      <c r="A63" t="s">
        <v>9</v>
      </c>
      <c r="B63" s="19">
        <v>0</v>
      </c>
      <c r="C63" s="6">
        <f t="shared" si="11"/>
        <v>0</v>
      </c>
      <c r="D63" s="48">
        <f t="shared" si="11"/>
        <v>0</v>
      </c>
      <c r="E63" s="8">
        <f t="shared" si="11"/>
        <v>0</v>
      </c>
      <c r="F63" s="9">
        <f t="shared" si="12"/>
        <v>0</v>
      </c>
      <c r="G63" s="9">
        <f t="shared" si="13"/>
        <v>0</v>
      </c>
      <c r="H63" s="9">
        <f t="shared" si="14"/>
        <v>0</v>
      </c>
    </row>
    <row r="64" spans="1:8" ht="15" thickBot="1">
      <c r="B64" s="46">
        <f>SUM(B57:B63)</f>
        <v>0</v>
      </c>
      <c r="C64" s="33">
        <f>SUM(C57:C63)</f>
        <v>0</v>
      </c>
      <c r="D64" s="34">
        <f t="shared" ref="D64:H64" si="15">SUM(D57:D63)</f>
        <v>0</v>
      </c>
      <c r="E64" s="34">
        <f t="shared" si="15"/>
        <v>0</v>
      </c>
      <c r="F64" s="34">
        <f t="shared" si="15"/>
        <v>0</v>
      </c>
      <c r="G64" s="34">
        <f t="shared" si="15"/>
        <v>0</v>
      </c>
      <c r="H64" s="35">
        <f t="shared" si="15"/>
        <v>0</v>
      </c>
    </row>
    <row r="65" spans="1:9">
      <c r="A65" s="39"/>
      <c r="B65" s="38"/>
      <c r="C65" s="38"/>
      <c r="D65" s="38"/>
      <c r="E65" s="38"/>
      <c r="F65" s="38"/>
      <c r="G65" s="38"/>
      <c r="H65" s="38"/>
    </row>
    <row r="66" spans="1:9">
      <c r="A66" s="39"/>
      <c r="B66" s="38"/>
      <c r="C66" s="38"/>
      <c r="D66" s="38"/>
      <c r="E66" s="38"/>
      <c r="F66" s="38"/>
      <c r="G66" s="38"/>
      <c r="H66" s="38"/>
    </row>
    <row r="67" spans="1:9">
      <c r="A67" s="39"/>
      <c r="B67" s="38"/>
      <c r="C67" s="38"/>
      <c r="D67" s="38"/>
      <c r="E67" s="38"/>
      <c r="F67" s="38"/>
      <c r="G67" s="38"/>
      <c r="H67" s="38"/>
    </row>
    <row r="68" spans="1:9">
      <c r="A68" s="39"/>
      <c r="B68" s="38"/>
      <c r="C68" s="38"/>
      <c r="D68" s="38"/>
      <c r="E68" s="38"/>
      <c r="F68" s="38"/>
      <c r="G68" s="38"/>
      <c r="H68" s="38"/>
    </row>
    <row r="69" spans="1:9">
      <c r="A69" s="39"/>
      <c r="B69" s="38"/>
      <c r="C69" s="38"/>
      <c r="D69" s="38"/>
      <c r="E69" s="38"/>
      <c r="F69" s="38"/>
      <c r="G69" s="38"/>
      <c r="H69" s="38"/>
    </row>
    <row r="70" spans="1:9">
      <c r="A70" s="39"/>
      <c r="B70" s="38"/>
      <c r="C70" s="38"/>
      <c r="D70" s="38"/>
      <c r="E70" s="38"/>
      <c r="F70" s="38"/>
      <c r="G70" s="38"/>
      <c r="H70" s="38"/>
    </row>
    <row r="71" spans="1:9">
      <c r="A71" s="39"/>
      <c r="B71" s="38"/>
      <c r="C71" s="38"/>
      <c r="D71" s="38"/>
      <c r="E71" s="38"/>
      <c r="F71" s="38"/>
      <c r="G71" s="38"/>
      <c r="H71" s="38"/>
    </row>
    <row r="72" spans="1:9">
      <c r="A72" s="39"/>
      <c r="B72" s="38"/>
      <c r="C72" s="38"/>
      <c r="D72" s="38"/>
      <c r="E72" s="38"/>
      <c r="F72" s="38"/>
      <c r="G72" s="38"/>
      <c r="H72" s="38"/>
    </row>
    <row r="73" spans="1:9">
      <c r="A73" s="39"/>
      <c r="B73" s="38"/>
      <c r="C73" s="38"/>
      <c r="D73" s="38"/>
      <c r="E73" s="38"/>
      <c r="F73" s="38"/>
      <c r="G73" s="38"/>
      <c r="H73" s="38"/>
    </row>
    <row r="74" spans="1:9">
      <c r="A74" s="40"/>
      <c r="B74" s="40"/>
      <c r="C74" s="40"/>
      <c r="D74" s="40"/>
      <c r="E74" s="40"/>
      <c r="F74" s="40"/>
      <c r="G74" s="40"/>
      <c r="H74" s="40"/>
      <c r="I74" s="40"/>
    </row>
    <row r="75" spans="1:9">
      <c r="A75" s="40" t="s">
        <v>17</v>
      </c>
      <c r="B75" s="40"/>
      <c r="C75" s="40"/>
      <c r="D75" s="40"/>
      <c r="E75" s="40"/>
      <c r="F75" s="40"/>
      <c r="G75" s="40"/>
      <c r="H75" s="40"/>
      <c r="I75" s="40"/>
    </row>
    <row r="76" spans="1:9">
      <c r="A76" s="40" t="s">
        <v>18</v>
      </c>
      <c r="B76" s="40"/>
      <c r="C76" s="40"/>
      <c r="D76" s="40"/>
      <c r="E76" s="40"/>
      <c r="F76" s="40"/>
      <c r="G76" s="40"/>
      <c r="H76" s="40"/>
      <c r="I76" s="40"/>
    </row>
    <row r="77" spans="1:9">
      <c r="A77" s="40"/>
      <c r="B77" s="40"/>
      <c r="C77" s="40"/>
      <c r="D77" s="40"/>
      <c r="E77" s="40"/>
      <c r="F77" s="40"/>
      <c r="G77" s="40"/>
      <c r="H77" s="40"/>
      <c r="I77" s="40"/>
    </row>
    <row r="78" spans="1:9">
      <c r="A78" s="41" t="s">
        <v>26</v>
      </c>
      <c r="B78" s="40"/>
      <c r="C78" s="40"/>
      <c r="D78" s="40"/>
      <c r="E78" s="40"/>
      <c r="F78" s="41" t="s">
        <v>34</v>
      </c>
      <c r="G78" s="40"/>
      <c r="H78" s="40"/>
      <c r="I78" s="40"/>
    </row>
    <row r="79" spans="1:9">
      <c r="A79" s="41" t="s">
        <v>11</v>
      </c>
      <c r="B79" s="40"/>
      <c r="C79" s="40"/>
      <c r="D79" s="40"/>
      <c r="E79" s="40"/>
      <c r="F79" s="40"/>
      <c r="G79" s="40"/>
      <c r="H79" s="40"/>
      <c r="I79" s="40"/>
    </row>
    <row r="80" spans="1:9">
      <c r="A80" s="41" t="s">
        <v>10</v>
      </c>
      <c r="B80" s="40"/>
      <c r="C80" s="40"/>
      <c r="D80" s="40"/>
      <c r="E80" s="40"/>
      <c r="F80" s="40"/>
      <c r="G80" s="40"/>
      <c r="H80" s="40"/>
      <c r="I80" s="40"/>
    </row>
    <row r="81" spans="1:9">
      <c r="A81" s="40"/>
      <c r="B81" s="40"/>
      <c r="C81" s="40"/>
      <c r="D81" s="40"/>
      <c r="E81" s="40"/>
      <c r="F81" s="40"/>
      <c r="G81" s="40"/>
      <c r="H81" s="40"/>
      <c r="I81" s="40"/>
    </row>
    <row r="82" spans="1:9">
      <c r="A82" s="40"/>
      <c r="B82" s="40"/>
      <c r="C82" s="40"/>
      <c r="D82" s="40"/>
      <c r="E82" s="40"/>
      <c r="F82" s="40"/>
      <c r="G82" s="40"/>
      <c r="H82" s="40"/>
      <c r="I82" s="40"/>
    </row>
    <row r="83" spans="1:9">
      <c r="A83" s="40"/>
      <c r="B83" s="40"/>
      <c r="C83" s="40"/>
      <c r="D83" s="40"/>
      <c r="E83" s="40"/>
      <c r="F83" s="40"/>
      <c r="G83" s="40"/>
      <c r="H83" s="40"/>
      <c r="I83" s="40"/>
    </row>
    <row r="84" spans="1:9">
      <c r="A84" s="40"/>
      <c r="B84" s="40"/>
      <c r="C84" s="40"/>
      <c r="D84" s="40"/>
      <c r="E84" s="40"/>
      <c r="F84" s="40"/>
      <c r="G84" s="40"/>
      <c r="H84" s="40"/>
      <c r="I84" s="40"/>
    </row>
    <row r="85" spans="1:9">
      <c r="A85" s="40"/>
      <c r="B85" s="40"/>
      <c r="C85" s="40"/>
      <c r="D85" s="40"/>
      <c r="E85" s="40"/>
      <c r="F85" s="40"/>
      <c r="G85" s="40"/>
      <c r="H85" s="40"/>
      <c r="I85" s="40"/>
    </row>
    <row r="86" spans="1:9">
      <c r="A86" s="40"/>
      <c r="B86" s="40"/>
      <c r="C86" s="40"/>
      <c r="D86" s="40"/>
      <c r="E86" s="40"/>
      <c r="F86" s="40"/>
      <c r="G86" s="40"/>
      <c r="H86" s="40"/>
      <c r="I86" s="40"/>
    </row>
    <row r="87" spans="1:9">
      <c r="A87" s="40"/>
      <c r="B87" s="40"/>
      <c r="C87" s="40"/>
      <c r="D87" s="40"/>
      <c r="E87" s="40"/>
      <c r="F87" s="40"/>
      <c r="G87" s="40"/>
      <c r="H87" s="40"/>
      <c r="I87" s="40"/>
    </row>
    <row r="88" spans="1:9">
      <c r="A88" s="40"/>
      <c r="B88" s="40"/>
      <c r="C88" s="40"/>
      <c r="D88" s="40"/>
      <c r="E88" s="40"/>
      <c r="F88" s="40"/>
      <c r="G88" s="40"/>
      <c r="H88" s="40"/>
      <c r="I88" s="40"/>
    </row>
    <row r="89" spans="1:9">
      <c r="A89" s="40"/>
      <c r="B89" s="40"/>
      <c r="C89" s="40"/>
      <c r="D89" s="40"/>
      <c r="E89" s="40"/>
      <c r="F89" s="40"/>
      <c r="G89" s="40"/>
      <c r="H89" s="40"/>
      <c r="I89" s="40"/>
    </row>
  </sheetData>
  <phoneticPr fontId="5" type="noConversion"/>
  <hyperlinks>
    <hyperlink ref="A80" r:id="rId1"/>
    <hyperlink ref="A79" r:id="rId2"/>
    <hyperlink ref="A78" r:id="rId3"/>
    <hyperlink ref="F78" r:id="rId4"/>
  </hyperlinks>
  <pageMargins left="0.7" right="0.7" top="0.75" bottom="0.75" header="0.3" footer="0.3"/>
  <pageSetup orientation="portrait" horizontalDpi="4294967292" verticalDpi="4294967292"/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4" sqref="C4"/>
    </sheetView>
  </sheetViews>
  <sheetFormatPr baseColWidth="10" defaultColWidth="8.83203125" defaultRowHeight="14" x14ac:dyDescent="0"/>
  <cols>
    <col min="2" max="2" width="11.33203125" customWidth="1"/>
    <col min="3" max="3" width="19.1640625" customWidth="1"/>
    <col min="4" max="4" width="20.83203125" customWidth="1"/>
    <col min="5" max="5" width="19" customWidth="1"/>
  </cols>
  <sheetData>
    <row r="1" spans="1:5">
      <c r="A1" t="s">
        <v>27</v>
      </c>
    </row>
    <row r="2" spans="1:5">
      <c r="A2" t="s">
        <v>25</v>
      </c>
      <c r="B2" s="21" t="s">
        <v>33</v>
      </c>
      <c r="C2" s="21" t="s">
        <v>32</v>
      </c>
      <c r="D2" s="21"/>
      <c r="E2" s="21"/>
    </row>
    <row r="3" spans="1:5">
      <c r="A3" t="s">
        <v>24</v>
      </c>
      <c r="B3" s="22">
        <v>208000</v>
      </c>
      <c r="C3" s="22">
        <f>B3*10^6</f>
        <v>208000000000</v>
      </c>
      <c r="D3" s="22">
        <f>C3/0.000293</f>
        <v>709897610921501.62</v>
      </c>
      <c r="E3" s="22">
        <f>D3*0.45</f>
        <v>319453924914675.75</v>
      </c>
    </row>
    <row r="4" spans="1:5">
      <c r="A4" t="s">
        <v>28</v>
      </c>
      <c r="B4" s="22">
        <v>164000</v>
      </c>
      <c r="C4" s="22"/>
      <c r="D4" s="22"/>
      <c r="E4" s="22"/>
    </row>
    <row r="5" spans="1:5">
      <c r="A5" t="s">
        <v>29</v>
      </c>
      <c r="B5" s="22">
        <v>117000</v>
      </c>
      <c r="C5" s="22"/>
      <c r="D5" s="22"/>
      <c r="E5" s="22"/>
    </row>
    <row r="6" spans="1:5">
      <c r="A6" t="s">
        <v>30</v>
      </c>
      <c r="B6" s="22"/>
      <c r="C6" s="22"/>
      <c r="D6" s="22"/>
      <c r="E6" s="22"/>
    </row>
    <row r="7" spans="1:5">
      <c r="A7" t="s">
        <v>24</v>
      </c>
      <c r="B7" s="22">
        <v>2591</v>
      </c>
      <c r="C7" s="22"/>
      <c r="D7" s="22"/>
      <c r="E7" s="22"/>
    </row>
    <row r="8" spans="1:5">
      <c r="A8" t="s">
        <v>28</v>
      </c>
      <c r="B8" s="22">
        <v>1122</v>
      </c>
      <c r="C8" s="22"/>
      <c r="D8" s="22"/>
      <c r="E8" s="22"/>
    </row>
    <row r="9" spans="1:5">
      <c r="A9" t="s">
        <v>29</v>
      </c>
      <c r="B9" s="22">
        <v>1</v>
      </c>
      <c r="C9" s="22"/>
      <c r="D9" s="22"/>
      <c r="E9" s="22"/>
    </row>
    <row r="10" spans="1:5">
      <c r="A10" t="s">
        <v>31</v>
      </c>
      <c r="B10" s="22"/>
      <c r="C10" s="22"/>
      <c r="D10" s="22"/>
      <c r="E10" s="22"/>
    </row>
    <row r="11" spans="1:5">
      <c r="A11" t="s">
        <v>24</v>
      </c>
      <c r="B11" s="22">
        <v>457</v>
      </c>
      <c r="C11" s="22"/>
      <c r="D11" s="22"/>
      <c r="E11" s="22"/>
    </row>
    <row r="12" spans="1:5">
      <c r="A12" t="s">
        <v>28</v>
      </c>
      <c r="B12" s="22">
        <v>448</v>
      </c>
      <c r="C12" s="22"/>
      <c r="D12" s="22"/>
      <c r="E12" s="22"/>
    </row>
    <row r="13" spans="1:5">
      <c r="A13" t="s">
        <v>29</v>
      </c>
      <c r="B13" s="22">
        <v>92</v>
      </c>
      <c r="C13" s="22"/>
      <c r="D13" s="22"/>
      <c r="E13" s="2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</dc:creator>
  <cp:lastModifiedBy>Kendelle Vogt</cp:lastModifiedBy>
  <dcterms:created xsi:type="dcterms:W3CDTF">2011-04-13T02:50:38Z</dcterms:created>
  <dcterms:modified xsi:type="dcterms:W3CDTF">2011-07-01T19:00:46Z</dcterms:modified>
</cp:coreProperties>
</file>